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7600" yWindow="1600" windowWidth="25600" windowHeight="18380" tabRatio="500"/>
  </bookViews>
  <sheets>
    <sheet name="Sensitivity Report 2" sheetId="3" r:id="rId1"/>
    <sheet name="Hoja1" sheetId="1" r:id="rId2"/>
  </sheets>
  <definedNames>
    <definedName name="solver_adj" localSheetId="1" hidden="1">Hoja1!$E$10:$I$12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itr" localSheetId="1" hidden="1">2147483647</definedName>
    <definedName name="solver_lhs1" localSheetId="1" hidden="1">Hoja1!$E$13</definedName>
    <definedName name="solver_lhs10" localSheetId="1" hidden="1">Hoja1!$J$10</definedName>
    <definedName name="solver_lhs11" localSheetId="1" hidden="1">Hoja1!$J$11</definedName>
    <definedName name="solver_lhs2" localSheetId="1" hidden="1">Hoja1!$F$13</definedName>
    <definedName name="solver_lhs3" localSheetId="1" hidden="1">Hoja1!$F$17</definedName>
    <definedName name="solver_lhs4" localSheetId="1" hidden="1">Hoja1!$F$19</definedName>
    <definedName name="solver_lhs5" localSheetId="1" hidden="1">Hoja1!$F$21</definedName>
    <definedName name="solver_lhs6" localSheetId="1" hidden="1">Hoja1!$F$23</definedName>
    <definedName name="solver_lhs7" localSheetId="1" hidden="1">Hoja1!$G$13</definedName>
    <definedName name="solver_lhs8" localSheetId="1" hidden="1">Hoja1!$H$13</definedName>
    <definedName name="solver_lhs9" localSheetId="1" hidden="1">Hoja1!$I$13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11</definedName>
    <definedName name="solver_opt" localSheetId="1" hidden="1">Hoja1!$E$26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10" localSheetId="1" hidden="1">1</definedName>
    <definedName name="solver_rel11" localSheetId="1" hidden="1">1</definedName>
    <definedName name="solver_rel2" localSheetId="1" hidden="1">1</definedName>
    <definedName name="solver_rel3" localSheetId="1" hidden="1">3</definedName>
    <definedName name="solver_rel4" localSheetId="1" hidden="1">1</definedName>
    <definedName name="solver_rel5" localSheetId="1" hidden="1">3</definedName>
    <definedName name="solver_rel6" localSheetId="1" hidden="1">1</definedName>
    <definedName name="solver_rel7" localSheetId="1" hidden="1">1</definedName>
    <definedName name="solver_rel8" localSheetId="1" hidden="1">1</definedName>
    <definedName name="solver_rel9" localSheetId="1" hidden="1">1</definedName>
    <definedName name="solver_rhs1" localSheetId="1" hidden="1">Hoja1!$E$14</definedName>
    <definedName name="solver_rhs10" localSheetId="1" hidden="1">Hoja1!$K$10</definedName>
    <definedName name="solver_rhs11" localSheetId="1" hidden="1">Hoja1!$K$11</definedName>
    <definedName name="solver_rhs2" localSheetId="1" hidden="1">Hoja1!$F$14</definedName>
    <definedName name="solver_rhs3" localSheetId="1" hidden="1">Hoja1!$H$17</definedName>
    <definedName name="solver_rhs4" localSheetId="1" hidden="1">Hoja1!$H$19</definedName>
    <definedName name="solver_rhs5" localSheetId="1" hidden="1">Hoja1!$H$21</definedName>
    <definedName name="solver_rhs6" localSheetId="1" hidden="1">Hoja1!$H$23</definedName>
    <definedName name="solver_rhs7" localSheetId="1" hidden="1">Hoja1!$G$14</definedName>
    <definedName name="solver_rhs8" localSheetId="1" hidden="1">Hoja1!$H$14</definedName>
    <definedName name="solver_rhs9" localSheetId="1" hidden="1">Hoja1!$I$14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J12" i="1"/>
  <c r="H23" i="1"/>
  <c r="J10" i="1"/>
  <c r="J11" i="1"/>
  <c r="E26" i="1"/>
  <c r="F23" i="1"/>
  <c r="H21" i="1"/>
  <c r="F21" i="1"/>
  <c r="H19" i="1"/>
  <c r="F19" i="1"/>
  <c r="H17" i="1"/>
  <c r="F17" i="1"/>
</calcChain>
</file>

<file path=xl/sharedStrings.xml><?xml version="1.0" encoding="utf-8"?>
<sst xmlns="http://schemas.openxmlformats.org/spreadsheetml/2006/main" count="104" uniqueCount="70">
  <si>
    <t>A</t>
  </si>
  <si>
    <t>B</t>
  </si>
  <si>
    <t>C</t>
  </si>
  <si>
    <t>Años</t>
  </si>
  <si>
    <t>Tipos</t>
  </si>
  <si>
    <t>Disponib.</t>
  </si>
  <si>
    <t>max</t>
  </si>
  <si>
    <t>Composicion</t>
  </si>
  <si>
    <t>1+2</t>
  </si>
  <si>
    <t>&gt;=</t>
  </si>
  <si>
    <t>60%A</t>
  </si>
  <si>
    <t>4+5</t>
  </si>
  <si>
    <t>&lt;=</t>
  </si>
  <si>
    <t>10%A</t>
  </si>
  <si>
    <t>1+2+3</t>
  </si>
  <si>
    <t>50%B</t>
  </si>
  <si>
    <t>50%C</t>
  </si>
  <si>
    <t>Beneficio</t>
  </si>
  <si>
    <t>Microsoft Excel 14.0 Sensitivity Report</t>
  </si>
  <si>
    <t>Worksheet: [ejercicio_vino_julio2011.xlsx]Hoja1</t>
  </si>
  <si>
    <t xml:space="preserve"> Variable Cells </t>
  </si>
  <si>
    <t>Cell</t>
  </si>
  <si>
    <t>Name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</si>
  <si>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</si>
  <si>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</si>
  <si>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</si>
  <si>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</si>
  <si>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</si>
  <si>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</si>
  <si>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</si>
  <si>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</si>
  <si>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</si>
  <si>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Constraints</t>
  </si>
  <si>
    <t>Shadow</t>
  </si>
  <si>
    <t>Price</t>
  </si>
  <si>
    <t>Constraint</t>
  </si>
  <si>
    <t>R.H. Side</t>
  </si>
  <si>
    <t>$E$10</t>
  </si>
  <si>
    <t>$F$10</t>
  </si>
  <si>
    <t>$G$10</t>
  </si>
  <si>
    <t>A Años</t>
  </si>
  <si>
    <t>$H$10</t>
  </si>
  <si>
    <t>$I$10</t>
  </si>
  <si>
    <t>$E$11</t>
  </si>
  <si>
    <t>$F$11</t>
  </si>
  <si>
    <t>$G$11</t>
  </si>
  <si>
    <t>B Años</t>
  </si>
  <si>
    <t>$H$11</t>
  </si>
  <si>
    <t>$I$11</t>
  </si>
  <si>
    <t>$E$12</t>
  </si>
  <si>
    <t>$F$12</t>
  </si>
  <si>
    <t>$G$12</t>
  </si>
  <si>
    <t>C Años</t>
  </si>
  <si>
    <t>$H$12</t>
  </si>
  <si>
    <t>$I$12</t>
  </si>
  <si>
    <t>$E$13</t>
  </si>
  <si>
    <t>$F$13</t>
  </si>
  <si>
    <t>$F$17</t>
  </si>
  <si>
    <t>A 1+2</t>
  </si>
  <si>
    <t>$F$19</t>
  </si>
  <si>
    <t>$F$21</t>
  </si>
  <si>
    <t>B 1+2+3</t>
  </si>
  <si>
    <t>$F$23</t>
  </si>
  <si>
    <t>$G$13</t>
  </si>
  <si>
    <t>$H$13</t>
  </si>
  <si>
    <t>$I$13</t>
  </si>
  <si>
    <t>$J$10</t>
  </si>
  <si>
    <t>Report Created: 07/07/2011 14:09:50</t>
  </si>
  <si>
    <t>C 1+2+3</t>
  </si>
  <si>
    <t>$J$11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</si>
</sst>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topLeftCell="A2" workbookViewId="0">
      <selection activeCell="G47" sqref="G47"/>
    </sheetView>
  </sheetViews>
  <sheetFormatPr baseColWidth="10" defaultRowHeight="15" x14ac:dyDescent="0"/>
  <cols>
    <col min="1" max="1" width="2.33203125" customWidth="1"/>
    <col min="2" max="2" width="6.5" bestFit="1" customWidth="1"/>
    <col min="3" max="3" width="7.83203125" bestFit="1" customWidth="1"/>
    <col min="4" max="4" width="6" customWidth="1"/>
    <col min="5" max="5" width="8.5" bestFit="1" customWidth="1"/>
    <col min="6" max="6" width="10.1640625" bestFit="1" customWidth="1"/>
    <col min="7" max="8" width="9.5" customWidth="1"/>
  </cols>
  <sheetData>
    <row r="1" spans="1:8">
      <c r="A1" s="3" t="s">
        <v>18</v>
      </c>
    </row>
    <row r="2" spans="1:8">
      <c r="A2" s="3" t="s">
        <v>19</v>
      </c>
    </row>
    <row r="3" spans="1:8">
      <c r="A3" s="3" t="s">
        <v>67</v>
      </c>
    </row>
    <row r="6" spans="1:8" ht="16" thickBot="1">
      <c r="A6" t="s">
        <v>20</v>
      </c>
    </row>
    <row r="7" spans="1:8">
      <c r="B7" s="6"/>
      <c r="C7" s="6"/>
      <c r="D7" s="6" t="s">
        <v>23</v>
      </c>
      <c r="E7" s="6" t="s">
        <v>25</v>
      </c>
      <c r="F7" s="6" t="s">
        <v>27</v>
      </c>
      <c r="G7" s="6" t="s">
        <v>29</v>
      </c>
      <c r="H7" s="6" t="s">
        <v>29</v>
      </c>
    </row>
    <row r="8" spans="1:8" ht="16" thickBot="1">
      <c r="B8" s="7" t="s">
        <v>21</v>
      </c>
      <c r="C8" s="7" t="s">
        <v>22</v>
      </c>
      <c r="D8" s="7" t="s">
        <v>24</v>
      </c>
      <c r="E8" s="7" t="s">
        <v>26</v>
      </c>
      <c r="F8" s="7" t="s">
        <v>28</v>
      </c>
      <c r="G8" s="7" t="s">
        <v>30</v>
      </c>
      <c r="H8" s="7" t="s">
        <v>31</v>
      </c>
    </row>
    <row r="9" spans="1:8">
      <c r="B9" s="4" t="s">
        <v>37</v>
      </c>
      <c r="C9" s="4" t="s">
        <v>0</v>
      </c>
      <c r="D9" s="4">
        <v>0</v>
      </c>
      <c r="E9" s="4">
        <v>0</v>
      </c>
      <c r="F9" s="4">
        <v>4000</v>
      </c>
      <c r="G9" s="4">
        <v>0</v>
      </c>
      <c r="H9" s="4">
        <v>1E+30</v>
      </c>
    </row>
    <row r="10" spans="1:8">
      <c r="B10" s="4" t="s">
        <v>38</v>
      </c>
      <c r="C10" s="4" t="s">
        <v>0</v>
      </c>
      <c r="D10" s="4">
        <v>119.99999999999999</v>
      </c>
      <c r="E10" s="4">
        <v>0</v>
      </c>
      <c r="F10" s="4">
        <v>4000</v>
      </c>
      <c r="G10" s="4">
        <v>0</v>
      </c>
      <c r="H10" s="4">
        <v>0</v>
      </c>
    </row>
    <row r="11" spans="1:8">
      <c r="B11" s="4" t="s">
        <v>39</v>
      </c>
      <c r="C11" s="4" t="s">
        <v>40</v>
      </c>
      <c r="D11" s="4">
        <v>60.000000000000007</v>
      </c>
      <c r="E11" s="4">
        <v>0</v>
      </c>
      <c r="F11" s="4">
        <v>4000</v>
      </c>
      <c r="G11" s="4">
        <v>0</v>
      </c>
      <c r="H11" s="4">
        <v>0</v>
      </c>
    </row>
    <row r="12" spans="1:8">
      <c r="B12" s="4" t="s">
        <v>41</v>
      </c>
      <c r="C12" s="4" t="s">
        <v>0</v>
      </c>
      <c r="D12" s="4">
        <v>0</v>
      </c>
      <c r="E12" s="4">
        <v>0</v>
      </c>
      <c r="F12" s="4">
        <v>4000</v>
      </c>
      <c r="G12" s="4">
        <v>0</v>
      </c>
      <c r="H12" s="4">
        <v>1E+30</v>
      </c>
    </row>
    <row r="13" spans="1:8">
      <c r="B13" s="4" t="s">
        <v>42</v>
      </c>
      <c r="C13" s="4" t="s">
        <v>0</v>
      </c>
      <c r="D13" s="4">
        <v>20.000000000000004</v>
      </c>
      <c r="E13" s="4">
        <v>0</v>
      </c>
      <c r="F13" s="4">
        <v>4000</v>
      </c>
      <c r="G13" s="4">
        <v>1E+30</v>
      </c>
      <c r="H13" s="4">
        <v>0</v>
      </c>
    </row>
    <row r="14" spans="1:8">
      <c r="B14" s="4" t="s">
        <v>43</v>
      </c>
      <c r="C14" s="4" t="s">
        <v>1</v>
      </c>
      <c r="D14" s="4">
        <v>800</v>
      </c>
      <c r="E14" s="4">
        <v>0</v>
      </c>
      <c r="F14" s="4">
        <v>3000</v>
      </c>
      <c r="G14" s="4">
        <v>1E+30</v>
      </c>
      <c r="H14" s="4">
        <v>0</v>
      </c>
    </row>
    <row r="15" spans="1:8">
      <c r="B15" s="4" t="s">
        <v>44</v>
      </c>
      <c r="C15" s="4" t="s">
        <v>1</v>
      </c>
      <c r="D15" s="4">
        <v>530</v>
      </c>
      <c r="E15" s="4">
        <v>0</v>
      </c>
      <c r="F15" s="4">
        <v>3000</v>
      </c>
      <c r="G15" s="4">
        <v>0</v>
      </c>
      <c r="H15" s="4">
        <v>0</v>
      </c>
    </row>
    <row r="16" spans="1:8">
      <c r="B16" s="4" t="s">
        <v>45</v>
      </c>
      <c r="C16" s="4" t="s">
        <v>46</v>
      </c>
      <c r="D16" s="4">
        <v>440</v>
      </c>
      <c r="E16" s="4">
        <v>0</v>
      </c>
      <c r="F16" s="4">
        <v>3000</v>
      </c>
      <c r="G16" s="4">
        <v>0</v>
      </c>
      <c r="H16" s="4">
        <v>0</v>
      </c>
    </row>
    <row r="17" spans="1:8">
      <c r="B17" s="4" t="s">
        <v>47</v>
      </c>
      <c r="C17" s="4" t="s">
        <v>1</v>
      </c>
      <c r="D17" s="4">
        <v>900</v>
      </c>
      <c r="E17" s="4">
        <v>0</v>
      </c>
      <c r="F17" s="4">
        <v>3000</v>
      </c>
      <c r="G17" s="4">
        <v>1E+30</v>
      </c>
      <c r="H17" s="4">
        <v>0</v>
      </c>
    </row>
    <row r="18" spans="1:8">
      <c r="B18" s="4" t="s">
        <v>48</v>
      </c>
      <c r="C18" s="4" t="s">
        <v>1</v>
      </c>
      <c r="D18" s="4">
        <v>330</v>
      </c>
      <c r="E18" s="4">
        <v>0</v>
      </c>
      <c r="F18" s="4">
        <v>3000</v>
      </c>
      <c r="G18" s="4">
        <v>0</v>
      </c>
      <c r="H18" s="4">
        <v>1000</v>
      </c>
    </row>
    <row r="19" spans="1:8">
      <c r="B19" s="4" t="s">
        <v>49</v>
      </c>
      <c r="C19" s="4" t="s">
        <v>2</v>
      </c>
      <c r="D19" s="4">
        <v>0</v>
      </c>
      <c r="E19" s="4">
        <v>0</v>
      </c>
      <c r="F19" s="4">
        <v>2500</v>
      </c>
      <c r="G19" s="4">
        <v>0</v>
      </c>
      <c r="H19" s="4">
        <v>1E+30</v>
      </c>
    </row>
    <row r="20" spans="1:8">
      <c r="B20" s="4" t="s">
        <v>50</v>
      </c>
      <c r="C20" s="4" t="s">
        <v>2</v>
      </c>
      <c r="D20" s="4">
        <v>250</v>
      </c>
      <c r="E20" s="4">
        <v>0</v>
      </c>
      <c r="F20" s="4">
        <v>2500</v>
      </c>
      <c r="G20" s="4">
        <v>0</v>
      </c>
      <c r="H20" s="4">
        <v>0</v>
      </c>
    </row>
    <row r="21" spans="1:8">
      <c r="B21" s="4" t="s">
        <v>51</v>
      </c>
      <c r="C21" s="4" t="s">
        <v>52</v>
      </c>
      <c r="D21" s="4">
        <v>0</v>
      </c>
      <c r="E21" s="4">
        <v>0</v>
      </c>
      <c r="F21" s="4">
        <v>2500</v>
      </c>
      <c r="G21" s="4">
        <v>0</v>
      </c>
      <c r="H21" s="4">
        <v>1E+30</v>
      </c>
    </row>
    <row r="22" spans="1:8">
      <c r="B22" s="4" t="s">
        <v>53</v>
      </c>
      <c r="C22" s="4" t="s">
        <v>2</v>
      </c>
      <c r="D22" s="4">
        <v>0</v>
      </c>
      <c r="E22" s="4">
        <v>0</v>
      </c>
      <c r="F22" s="4">
        <v>2500</v>
      </c>
      <c r="G22" s="4">
        <v>0</v>
      </c>
      <c r="H22" s="4">
        <v>1E+30</v>
      </c>
    </row>
    <row r="23" spans="1:8" ht="16" thickBot="1">
      <c r="B23" s="5" t="s">
        <v>54</v>
      </c>
      <c r="C23" s="5" t="s">
        <v>2</v>
      </c>
      <c r="D23" s="5">
        <v>250</v>
      </c>
      <c r="E23" s="5">
        <v>0</v>
      </c>
      <c r="F23" s="5">
        <v>2500</v>
      </c>
      <c r="G23" s="5">
        <v>1000</v>
      </c>
      <c r="H23" s="5">
        <v>0</v>
      </c>
    </row>
    <row r="25" spans="1:8" ht="16" thickBot="1">
      <c r="A25" t="s">
        <v>32</v>
      </c>
    </row>
    <row r="26" spans="1:8">
      <c r="B26" s="6"/>
      <c r="C26" s="6"/>
      <c r="D26" s="6" t="s">
        <v>23</v>
      </c>
      <c r="E26" s="6" t="s">
        <v>33</v>
      </c>
      <c r="F26" s="6" t="s">
        <v>35</v>
      </c>
      <c r="G26" s="6" t="s">
        <v>29</v>
      </c>
      <c r="H26" s="6" t="s">
        <v>29</v>
      </c>
    </row>
    <row r="27" spans="1:8" ht="16" thickBot="1">
      <c r="B27" s="7" t="s">
        <v>21</v>
      </c>
      <c r="C27" s="7" t="s">
        <v>22</v>
      </c>
      <c r="D27" s="7" t="s">
        <v>24</v>
      </c>
      <c r="E27" s="7" t="s">
        <v>34</v>
      </c>
      <c r="F27" s="7" t="s">
        <v>36</v>
      </c>
      <c r="G27" s="7" t="s">
        <v>30</v>
      </c>
      <c r="H27" s="7" t="s">
        <v>31</v>
      </c>
    </row>
    <row r="28" spans="1:8">
      <c r="B28" s="4" t="s">
        <v>55</v>
      </c>
      <c r="C28" s="4"/>
      <c r="D28" s="4">
        <v>800</v>
      </c>
      <c r="E28" s="4">
        <v>2500</v>
      </c>
      <c r="F28" s="4">
        <v>800</v>
      </c>
      <c r="G28" s="4">
        <v>660</v>
      </c>
      <c r="H28" s="4">
        <v>500</v>
      </c>
    </row>
    <row r="29" spans="1:8">
      <c r="B29" s="4" t="s">
        <v>56</v>
      </c>
      <c r="C29" s="4"/>
      <c r="D29" s="4">
        <v>900</v>
      </c>
      <c r="E29" s="4">
        <v>2500</v>
      </c>
      <c r="F29" s="4">
        <v>900</v>
      </c>
      <c r="G29" s="4">
        <v>660</v>
      </c>
      <c r="H29" s="4">
        <v>500</v>
      </c>
    </row>
    <row r="30" spans="1:8">
      <c r="B30" s="4" t="s">
        <v>57</v>
      </c>
      <c r="C30" s="4" t="s">
        <v>58</v>
      </c>
      <c r="D30" s="4">
        <v>119.99999999999999</v>
      </c>
      <c r="E30" s="4">
        <v>0</v>
      </c>
      <c r="F30" s="4">
        <v>0</v>
      </c>
      <c r="G30" s="4">
        <v>59.999999999999993</v>
      </c>
      <c r="H30" s="4">
        <v>119.99999999999996</v>
      </c>
    </row>
    <row r="31" spans="1:8">
      <c r="B31" s="4" t="s">
        <v>59</v>
      </c>
      <c r="C31" s="4" t="s">
        <v>11</v>
      </c>
      <c r="D31" s="4">
        <v>20.000000000000004</v>
      </c>
      <c r="E31" s="4">
        <v>0</v>
      </c>
      <c r="F31" s="4">
        <v>0</v>
      </c>
      <c r="G31" s="4">
        <v>59.999999999999993</v>
      </c>
      <c r="H31" s="4">
        <v>20.000000000000004</v>
      </c>
    </row>
    <row r="32" spans="1:8">
      <c r="B32" s="4" t="s">
        <v>60</v>
      </c>
      <c r="C32" s="4" t="s">
        <v>61</v>
      </c>
      <c r="D32" s="4">
        <v>1770</v>
      </c>
      <c r="E32" s="4">
        <v>0</v>
      </c>
      <c r="F32" s="4">
        <v>0</v>
      </c>
      <c r="G32" s="4">
        <v>270</v>
      </c>
      <c r="H32" s="4">
        <v>1E+30</v>
      </c>
    </row>
    <row r="33" spans="2:8">
      <c r="B33" s="4" t="s">
        <v>62</v>
      </c>
      <c r="C33" s="4" t="s">
        <v>68</v>
      </c>
      <c r="D33" s="4">
        <v>250</v>
      </c>
      <c r="E33" s="4">
        <v>0</v>
      </c>
      <c r="F33" s="4">
        <v>0</v>
      </c>
      <c r="G33" s="4">
        <v>250</v>
      </c>
      <c r="H33" s="4">
        <v>250</v>
      </c>
    </row>
    <row r="34" spans="2:8">
      <c r="B34" s="4" t="s">
        <v>63</v>
      </c>
      <c r="C34" s="4" t="s">
        <v>3</v>
      </c>
      <c r="D34" s="4">
        <v>500</v>
      </c>
      <c r="E34" s="4">
        <v>2500</v>
      </c>
      <c r="F34" s="4">
        <v>500</v>
      </c>
      <c r="G34" s="4">
        <v>660</v>
      </c>
      <c r="H34" s="4">
        <v>440</v>
      </c>
    </row>
    <row r="35" spans="2:8">
      <c r="B35" s="4" t="s">
        <v>64</v>
      </c>
      <c r="C35" s="4"/>
      <c r="D35" s="4">
        <v>900</v>
      </c>
      <c r="E35" s="4">
        <v>2500</v>
      </c>
      <c r="F35" s="4">
        <v>900</v>
      </c>
      <c r="G35" s="4">
        <v>540</v>
      </c>
      <c r="H35" s="4">
        <v>500</v>
      </c>
    </row>
    <row r="36" spans="2:8">
      <c r="B36" s="4" t="s">
        <v>65</v>
      </c>
      <c r="C36" s="4"/>
      <c r="D36" s="4">
        <v>600</v>
      </c>
      <c r="E36" s="4">
        <v>2500</v>
      </c>
      <c r="F36" s="4">
        <v>600</v>
      </c>
      <c r="G36" s="4">
        <v>540</v>
      </c>
      <c r="H36" s="4">
        <v>500</v>
      </c>
    </row>
    <row r="37" spans="2:8">
      <c r="B37" s="4" t="s">
        <v>66</v>
      </c>
      <c r="C37" s="4" t="s">
        <v>0</v>
      </c>
      <c r="D37" s="4">
        <v>200</v>
      </c>
      <c r="E37" s="4">
        <v>1500</v>
      </c>
      <c r="F37" s="4">
        <v>200</v>
      </c>
      <c r="G37" s="4">
        <v>500.00000000000006</v>
      </c>
      <c r="H37" s="4">
        <v>199.99999999999997</v>
      </c>
    </row>
    <row r="38" spans="2:8" ht="16" thickBot="1">
      <c r="B38" s="5" t="s">
        <v>69</v>
      </c>
      <c r="C38" s="5" t="s">
        <v>1</v>
      </c>
      <c r="D38" s="5">
        <v>3000</v>
      </c>
      <c r="E38" s="5">
        <v>500</v>
      </c>
      <c r="F38" s="5">
        <v>3000</v>
      </c>
      <c r="G38" s="5">
        <v>500</v>
      </c>
      <c r="H38" s="5">
        <v>660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M26"/>
  <sheetViews>
    <sheetView workbookViewId="0">
      <selection activeCell="L19" sqref="L19"/>
    </sheetView>
  </sheetViews>
  <sheetFormatPr baseColWidth="10" defaultRowHeight="15" x14ac:dyDescent="0"/>
  <cols>
    <col min="1" max="16384" width="10.83203125" style="1"/>
  </cols>
  <sheetData>
    <row r="8" spans="3:13">
      <c r="G8" s="1" t="s">
        <v>3</v>
      </c>
    </row>
    <row r="9" spans="3:13">
      <c r="E9" s="1">
        <v>1</v>
      </c>
      <c r="F9" s="1">
        <v>2</v>
      </c>
      <c r="G9" s="1">
        <v>3</v>
      </c>
      <c r="H9" s="1">
        <v>4</v>
      </c>
      <c r="I9" s="1">
        <v>5</v>
      </c>
      <c r="M9" s="1" t="s">
        <v>17</v>
      </c>
    </row>
    <row r="10" spans="3:13">
      <c r="D10" s="1" t="s">
        <v>0</v>
      </c>
      <c r="E10" s="2">
        <v>0</v>
      </c>
      <c r="F10" s="2">
        <v>119.99999999999999</v>
      </c>
      <c r="G10" s="2">
        <v>60.000000000000007</v>
      </c>
      <c r="H10" s="2">
        <v>0</v>
      </c>
      <c r="I10" s="2">
        <v>20.000000000000004</v>
      </c>
      <c r="J10" s="1">
        <f>SUM(E10:I10)</f>
        <v>200</v>
      </c>
      <c r="K10" s="1">
        <v>200</v>
      </c>
      <c r="L10" s="1" t="s">
        <v>6</v>
      </c>
      <c r="M10" s="1">
        <v>4000</v>
      </c>
    </row>
    <row r="11" spans="3:13">
      <c r="C11" s="1" t="s">
        <v>4</v>
      </c>
      <c r="D11" s="1" t="s">
        <v>1</v>
      </c>
      <c r="E11" s="2">
        <v>800</v>
      </c>
      <c r="F11" s="2">
        <v>530</v>
      </c>
      <c r="G11" s="2">
        <v>440</v>
      </c>
      <c r="H11" s="2">
        <v>900</v>
      </c>
      <c r="I11" s="2">
        <v>330</v>
      </c>
      <c r="J11" s="1">
        <f>SUM(E11:I11)</f>
        <v>3000</v>
      </c>
      <c r="K11" s="1">
        <v>3000</v>
      </c>
      <c r="L11" s="1" t="s">
        <v>6</v>
      </c>
      <c r="M11" s="1">
        <v>3000</v>
      </c>
    </row>
    <row r="12" spans="3:13">
      <c r="D12" s="1" t="s">
        <v>2</v>
      </c>
      <c r="E12" s="2">
        <v>0</v>
      </c>
      <c r="F12" s="2">
        <v>250</v>
      </c>
      <c r="G12" s="2">
        <v>0</v>
      </c>
      <c r="H12" s="2">
        <v>0</v>
      </c>
      <c r="I12" s="2">
        <v>250</v>
      </c>
      <c r="J12" s="1">
        <f>SUM(E12:I12)</f>
        <v>500</v>
      </c>
      <c r="M12" s="1">
        <v>2500</v>
      </c>
    </row>
    <row r="13" spans="3:13">
      <c r="E13" s="1">
        <f>SUM(E10:E12)</f>
        <v>800</v>
      </c>
      <c r="F13" s="1">
        <f>SUM(F10:F12)</f>
        <v>900</v>
      </c>
      <c r="G13" s="1">
        <f>SUM(G10:G12)</f>
        <v>500</v>
      </c>
      <c r="H13" s="1">
        <f>SUM(H10:H12)</f>
        <v>900</v>
      </c>
      <c r="I13" s="1">
        <f>SUM(I10:I12)</f>
        <v>600</v>
      </c>
    </row>
    <row r="14" spans="3:13">
      <c r="D14" s="1" t="s">
        <v>5</v>
      </c>
      <c r="E14" s="1">
        <v>800</v>
      </c>
      <c r="F14" s="1">
        <v>900</v>
      </c>
      <c r="G14" s="1">
        <v>500</v>
      </c>
      <c r="H14" s="1">
        <v>900</v>
      </c>
      <c r="I14" s="1">
        <v>600</v>
      </c>
    </row>
    <row r="16" spans="3:13">
      <c r="F16" s="1" t="s">
        <v>8</v>
      </c>
    </row>
    <row r="17" spans="4:9">
      <c r="D17" s="1" t="s">
        <v>7</v>
      </c>
      <c r="E17" s="1" t="s">
        <v>0</v>
      </c>
      <c r="F17" s="1">
        <f>E10+F10</f>
        <v>119.99999999999999</v>
      </c>
      <c r="G17" s="1" t="s">
        <v>9</v>
      </c>
      <c r="H17" s="1">
        <f>0.6*J10</f>
        <v>120</v>
      </c>
      <c r="I17" s="1" t="s">
        <v>10</v>
      </c>
    </row>
    <row r="18" spans="4:9">
      <c r="F18" s="1" t="s">
        <v>11</v>
      </c>
    </row>
    <row r="19" spans="4:9">
      <c r="F19" s="1">
        <f>H10+I10</f>
        <v>20.000000000000004</v>
      </c>
      <c r="G19" s="1" t="s">
        <v>12</v>
      </c>
      <c r="H19" s="1">
        <f>0.1*J10</f>
        <v>20</v>
      </c>
      <c r="I19" s="1" t="s">
        <v>13</v>
      </c>
    </row>
    <row r="20" spans="4:9">
      <c r="F20" s="1" t="s">
        <v>14</v>
      </c>
    </row>
    <row r="21" spans="4:9">
      <c r="D21" s="1" t="s">
        <v>7</v>
      </c>
      <c r="E21" s="1" t="s">
        <v>1</v>
      </c>
      <c r="F21" s="1">
        <f>E11+F11+G11</f>
        <v>1770</v>
      </c>
      <c r="G21" s="1" t="s">
        <v>9</v>
      </c>
      <c r="H21" s="1">
        <f>0.5*J11</f>
        <v>1500</v>
      </c>
      <c r="I21" s="1" t="s">
        <v>15</v>
      </c>
    </row>
    <row r="22" spans="4:9">
      <c r="F22" s="1">
        <v>5</v>
      </c>
    </row>
    <row r="23" spans="4:9">
      <c r="D23" s="1" t="s">
        <v>7</v>
      </c>
      <c r="E23" s="1" t="s">
        <v>2</v>
      </c>
      <c r="F23" s="1">
        <f>I12</f>
        <v>250</v>
      </c>
      <c r="G23" s="1" t="s">
        <v>12</v>
      </c>
      <c r="H23" s="1">
        <f>0.5*J12</f>
        <v>250</v>
      </c>
      <c r="I23" s="1" t="s">
        <v>16</v>
      </c>
    </row>
    <row r="26" spans="4:9">
      <c r="D26" s="1" t="s">
        <v>17</v>
      </c>
      <c r="E26" s="1">
        <f>J10*M10+J11*M11+J12*M12</f>
        <v>11050000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Sensitivity Report 2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Rodriguez</dc:creator>
  <cp:lastModifiedBy>Manuel Rodriguez</cp:lastModifiedBy>
  <dcterms:created xsi:type="dcterms:W3CDTF">2011-07-07T11:51:28Z</dcterms:created>
  <dcterms:modified xsi:type="dcterms:W3CDTF">2011-07-07T12:22:06Z</dcterms:modified>
</cp:coreProperties>
</file>